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zCKZ\Desktop\P S 16\Rejestr dokumentów zakupu\"/>
    </mc:Choice>
  </mc:AlternateContent>
  <xr:revisionPtr revIDLastSave="0" documentId="8_{7C9A682A-F4AA-4CB8-9951-E6665D977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6" i="9" l="1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<sst xmlns="http://schemas.openxmlformats.org/spreadsheetml/2006/main" count="239" uniqueCount="100">
  <si>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</si>
  <si>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</si>
  <si>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</si>
  <si>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</si>
  <si>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</si>
  <si>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</si>
  <si>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</si>
  <si>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</si>
  <si>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</si>
  <si>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</si>
  <si>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</si>
  <si>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</si>
  <si>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</si>
  <si>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</si>
  <si>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</si>
  <si>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Nazwa  towaru lub usługi</t>
  </si>
  <si>
    <t>HiddenColumnMark</t>
  </si>
  <si>
    <t>z datą zakończenia dostawy od: 01.10.2024 do: 31.10.2024</t>
  </si>
  <si>
    <t>Zestawienie dokumentów zakupu</t>
  </si>
  <si>
    <t>Nr dok. Pierwotnego</t>
  </si>
  <si>
    <t>Jednostka: PS16</t>
  </si>
  <si>
    <t/>
  </si>
  <si>
    <t>4232073/18/2023/F</t>
  </si>
  <si>
    <t>16.02.2024</t>
  </si>
  <si>
    <t>04.12.2023</t>
  </si>
  <si>
    <t>FV 4232073/2/2024/FK</t>
  </si>
  <si>
    <t>01.03.2024</t>
  </si>
  <si>
    <t>02.02.2024</t>
  </si>
  <si>
    <t>19668/MG/2024</t>
  </si>
  <si>
    <t>25.10.2024</t>
  </si>
  <si>
    <t>18.10.2024</t>
  </si>
  <si>
    <t>4608/MG/2024</t>
  </si>
  <si>
    <t>4609/MG/2024</t>
  </si>
  <si>
    <t>4610/MAG/10/2024</t>
  </si>
  <si>
    <t>17.10.2024</t>
  </si>
  <si>
    <t>4647/MG/2024</t>
  </si>
  <si>
    <t>21.10.2024</t>
  </si>
  <si>
    <t>4648/MG/2024</t>
  </si>
  <si>
    <t>FA/2121/2024</t>
  </si>
  <si>
    <t>FV 2/0289/10/2024/M1</t>
  </si>
  <si>
    <t>FV/12410030500</t>
  </si>
  <si>
    <t>23.10.2024</t>
  </si>
  <si>
    <t>20277/MG/2024</t>
  </si>
  <si>
    <t>30.10.2024</t>
  </si>
  <si>
    <t>28.10.2024</t>
  </si>
  <si>
    <t>501040671/8/w/2024</t>
  </si>
  <si>
    <t>021380000008202</t>
  </si>
  <si>
    <t>08.11.2024</t>
  </si>
  <si>
    <t>31.10.2024</t>
  </si>
  <si>
    <t>21/10/2024</t>
  </si>
  <si>
    <t>04.11.2024</t>
  </si>
  <si>
    <t>4232073/28/2024/F</t>
  </si>
  <si>
    <t>6123/2024</t>
  </si>
  <si>
    <t>06.11.2024</t>
  </si>
  <si>
    <t>MON/001220/10/24</t>
  </si>
  <si>
    <t>07/018016/2024</t>
  </si>
  <si>
    <t>13.11.2024</t>
  </si>
  <si>
    <t>PGNiG - PGNIG OBRÓT DETALICZNY SPÓŁKA Z OGRANICZONĄ ODPOWIEDZIALNOŚCIĄ</t>
  </si>
  <si>
    <t>KONKRET PLUS - KONKRET PLUS LESZEK OZIORO</t>
  </si>
  <si>
    <t>Maxkomfort - GRZEGORZ KOŁODZIEJCZYK PRZEDSIĘBIORSTWO USŁUGOWO - HANDLOWE "MAXKOMFORT"</t>
  </si>
  <si>
    <t>WATER - WATER PROJECT SPÓŁKA Z OGRANICZONĄ ODPOWIEDZIALNOŚCIĄ</t>
  </si>
  <si>
    <t>KOPI SERWIS - PHU "KOPI SERWIS" PIOTR WALAS</t>
  </si>
  <si>
    <t>DOMOS - DOMOS RYBCZYŃSCY SPÓŁKA JAWNA</t>
  </si>
  <si>
    <t>OBI - "SUPERHOBBY MARKET BUDOWLANY" SPÓŁKA Z OGRANICZONĄ ODPOWIEDZIALNOŚCIĄ</t>
  </si>
  <si>
    <t>ENERGA - ENERGA - OBRÓT SPÓŁKA AKCYJNA</t>
  </si>
  <si>
    <t>09.10.2024</t>
  </si>
  <si>
    <t>PGE Dystrybucja - PGE DYSTRYBUCJA SPÓŁKA AKCYJNA</t>
  </si>
  <si>
    <t>TRANSMED - TRANSMED KIELCE SPÓŁKA Z OGRANICZONĄ ODPOWIEDZIALNOŚCIĄ</t>
  </si>
  <si>
    <t>MPEC - MIEJSKIE PRZEDSIĘBIORSTWO ENERGETYKI CIEPLNEJ SPÓŁKA Z OGRANICZONĄ ODPOWIEDZIALNOŚCIĄ</t>
  </si>
  <si>
    <t>ARGOS MONITORING - ARGOS MONITORING SPÓŁKA Z OGRANICZONĄ ODPOWIEDZIALNOŚCIĄ</t>
  </si>
  <si>
    <t>WODOCIĄGI - WODOCIĄGI KIELECKIE SPÓŁKA Z OGRANICZONĄ ODPOWIEDZIALNOŚCIĄ</t>
  </si>
  <si>
    <t>Gaz</t>
  </si>
  <si>
    <t>Faktura VAT zakupu</t>
  </si>
  <si>
    <t>18.12.2023</t>
  </si>
  <si>
    <t>Materiały biurowe</t>
  </si>
  <si>
    <t>01.11.2024</t>
  </si>
  <si>
    <t>Środki czystości na potrzeby przedszkola i wydano do kuchni</t>
  </si>
  <si>
    <t>Środki czystości na potrzeby przedszkola</t>
  </si>
  <si>
    <t>dzierżawa dystrybutora</t>
  </si>
  <si>
    <t>Środki czystości zakupione w ramach zaopatrzenia socjalnego</t>
  </si>
  <si>
    <t>toner</t>
  </si>
  <si>
    <t>Wyposażenie na kuchnię</t>
  </si>
  <si>
    <t>Mat. do prac konserwatora</t>
  </si>
  <si>
    <t>pomoce dydaktyczne-klocki w wiaderku</t>
  </si>
  <si>
    <t>11.11.2024</t>
  </si>
  <si>
    <t>energia elektryczna</t>
  </si>
  <si>
    <t>Energia elektryczna</t>
  </si>
  <si>
    <t>Badania okresowe</t>
  </si>
  <si>
    <t>18.11.2024</t>
  </si>
  <si>
    <t>14.11.2024</t>
  </si>
  <si>
    <t>CO</t>
  </si>
  <si>
    <t>20.11.2024</t>
  </si>
  <si>
    <t>Monitoring</t>
  </si>
  <si>
    <t>woda, ścieki</t>
  </si>
  <si>
    <t>Środki czystości</t>
  </si>
  <si>
    <t>dzierżawa dystrbutora</t>
  </si>
  <si>
    <t>Środki zaop.socjal</t>
  </si>
  <si>
    <t>Tonery</t>
  </si>
  <si>
    <t>energia cieplna</t>
  </si>
  <si>
    <t>woda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</si>
</sst>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55149-4852-4D0D-AF3D-29B968126350}">
  <sheetPr>
    <pageSetUpPr fitToPage="1"/>
  </sheetPr>
  <dimension ref="A1:L123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16</v>
      </c>
      <c r="K2" s="27" t="s">
        <v>16</v>
      </c>
      <c r="L2" s="27" t="s">
        <v>16</v>
      </c>
    </row>
    <row r="3" spans="1:12" ht="15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17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19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15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20</v>
      </c>
      <c r="B17" s="54"/>
      <c r="C17" s="54"/>
      <c r="D17" s="54"/>
      <c r="E17" s="54"/>
      <c r="F17" s="55"/>
      <c r="G17" s="31">
        <v>12987.92</v>
      </c>
      <c r="H17" s="31">
        <v>2658.83</v>
      </c>
      <c r="I17" s="31">
        <v>15646.75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12987.92</v>
      </c>
      <c r="H21" s="35">
        <v>2658.83</v>
      </c>
      <c r="I21" s="34">
        <v>15646.75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21</v>
      </c>
      <c r="B22" s="54"/>
      <c r="C22" s="54"/>
      <c r="D22" s="54"/>
      <c r="E22" s="54"/>
      <c r="F22" s="55"/>
      <c r="G22" s="31">
        <v>437.6</v>
      </c>
      <c r="H22" s="31">
        <v>100.65</v>
      </c>
      <c r="I22" s="31">
        <v>538.25</v>
      </c>
      <c r="J22" s="20"/>
      <c r="K22" s="20"/>
      <c r="L22" s="20"/>
    </row>
    <row r="23" spans="1:12" ht="15" customHeight="1" x14ac:dyDescent="0.25">
      <c r="A23" s="56">
        <v>1</v>
      </c>
      <c r="B23" s="59" t="s">
        <v>22</v>
      </c>
      <c r="C23" s="60"/>
      <c r="D23" s="28" t="s">
        <v>21</v>
      </c>
      <c r="E23" s="61" t="s">
        <v>23</v>
      </c>
      <c r="F23" s="17" t="s">
        <v>24</v>
      </c>
      <c r="G23" s="64">
        <v>437.6</v>
      </c>
      <c r="H23" s="67">
        <v>100.65</v>
      </c>
      <c r="I23" s="70">
        <v>538.25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25.5" customHeight="1" x14ac:dyDescent="0.25">
      <c r="A24" s="57"/>
      <c r="B24" s="73" t="s">
        <v>57</v>
      </c>
      <c r="C24" s="74"/>
      <c r="D24" s="75"/>
      <c r="E24" s="62"/>
      <c r="F24" s="18" t="s">
        <v>48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71</v>
      </c>
      <c r="C25" s="77"/>
      <c r="D25" s="16" t="s">
        <v>72</v>
      </c>
      <c r="E25" s="63"/>
      <c r="F25" s="19" t="s">
        <v>73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71</v>
      </c>
      <c r="D26" s="43"/>
      <c r="E26" s="43"/>
      <c r="F26" s="44"/>
      <c r="G26" s="34">
        <v>437.6</v>
      </c>
      <c r="H26" s="35">
        <v>100.65</v>
      </c>
      <c r="I26" s="34">
        <v>538.25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21</v>
      </c>
      <c r="B27" s="54"/>
      <c r="C27" s="54"/>
      <c r="D27" s="54"/>
      <c r="E27" s="54"/>
      <c r="F27" s="55"/>
      <c r="G27" s="31">
        <v>-437.6</v>
      </c>
      <c r="H27" s="31">
        <v>-100.65</v>
      </c>
      <c r="I27" s="31">
        <v>-538.25</v>
      </c>
      <c r="J27" s="20"/>
      <c r="K27" s="20"/>
      <c r="L27" s="20"/>
    </row>
    <row r="28" spans="1:12" ht="15" customHeight="1" x14ac:dyDescent="0.25">
      <c r="A28" s="56">
        <v>2</v>
      </c>
      <c r="B28" s="59" t="s">
        <v>25</v>
      </c>
      <c r="C28" s="60"/>
      <c r="D28" s="28" t="s">
        <v>21</v>
      </c>
      <c r="E28" s="61" t="s">
        <v>26</v>
      </c>
      <c r="F28" s="17" t="s">
        <v>27</v>
      </c>
      <c r="G28" s="64">
        <v>-437.6</v>
      </c>
      <c r="H28" s="67">
        <v>-100.65</v>
      </c>
      <c r="I28" s="70">
        <v>-538.25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25.5" customHeight="1" x14ac:dyDescent="0.25">
      <c r="A29" s="57"/>
      <c r="B29" s="73" t="s">
        <v>57</v>
      </c>
      <c r="C29" s="74"/>
      <c r="D29" s="75"/>
      <c r="E29" s="62"/>
      <c r="F29" s="18" t="s">
        <v>48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71</v>
      </c>
      <c r="C30" s="77"/>
      <c r="D30" s="16" t="s">
        <v>72</v>
      </c>
      <c r="E30" s="63"/>
      <c r="F30" s="19" t="s">
        <v>23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71</v>
      </c>
      <c r="D31" s="43"/>
      <c r="E31" s="43"/>
      <c r="F31" s="44"/>
      <c r="G31" s="34">
        <v>-437.6</v>
      </c>
      <c r="H31" s="35">
        <v>-100.65</v>
      </c>
      <c r="I31" s="34">
        <v>-538.25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21</v>
      </c>
      <c r="B32" s="54"/>
      <c r="C32" s="54"/>
      <c r="D32" s="54"/>
      <c r="E32" s="54"/>
      <c r="F32" s="55"/>
      <c r="G32" s="31">
        <v>394.71</v>
      </c>
      <c r="H32" s="31">
        <v>90.78</v>
      </c>
      <c r="I32" s="31">
        <v>485.49</v>
      </c>
      <c r="J32" s="20"/>
      <c r="K32" s="20"/>
      <c r="L32" s="20"/>
    </row>
    <row r="33" spans="1:12" ht="15" customHeight="1" x14ac:dyDescent="0.25">
      <c r="A33" s="56">
        <v>3</v>
      </c>
      <c r="B33" s="59" t="s">
        <v>28</v>
      </c>
      <c r="C33" s="60"/>
      <c r="D33" s="28" t="s">
        <v>21</v>
      </c>
      <c r="E33" s="61" t="s">
        <v>29</v>
      </c>
      <c r="F33" s="17" t="s">
        <v>30</v>
      </c>
      <c r="G33" s="64">
        <v>394.71</v>
      </c>
      <c r="H33" s="67">
        <v>90.78</v>
      </c>
      <c r="I33" s="70">
        <v>485.49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15" customHeight="1" x14ac:dyDescent="0.25">
      <c r="A34" s="57"/>
      <c r="B34" s="73" t="s">
        <v>58</v>
      </c>
      <c r="C34" s="74"/>
      <c r="D34" s="75"/>
      <c r="E34" s="62"/>
      <c r="F34" s="18" t="s">
        <v>30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74</v>
      </c>
      <c r="C35" s="77"/>
      <c r="D35" s="16" t="s">
        <v>72</v>
      </c>
      <c r="E35" s="63"/>
      <c r="F35" s="19" t="s">
        <v>75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74</v>
      </c>
      <c r="D36" s="43"/>
      <c r="E36" s="43"/>
      <c r="F36" s="44"/>
      <c r="G36" s="34">
        <v>394.71</v>
      </c>
      <c r="H36" s="35">
        <v>90.78</v>
      </c>
      <c r="I36" s="34">
        <v>485.49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21</v>
      </c>
      <c r="B37" s="54"/>
      <c r="C37" s="54"/>
      <c r="D37" s="54"/>
      <c r="E37" s="54"/>
      <c r="F37" s="55"/>
      <c r="G37" s="31">
        <v>417.05</v>
      </c>
      <c r="H37" s="31">
        <v>91.48</v>
      </c>
      <c r="I37" s="31">
        <v>508.53</v>
      </c>
      <c r="J37" s="20"/>
      <c r="K37" s="20"/>
      <c r="L37" s="20"/>
    </row>
    <row r="38" spans="1:12" ht="15" customHeight="1" x14ac:dyDescent="0.25">
      <c r="A38" s="56">
        <v>4</v>
      </c>
      <c r="B38" s="59" t="s">
        <v>31</v>
      </c>
      <c r="C38" s="60"/>
      <c r="D38" s="28" t="s">
        <v>21</v>
      </c>
      <c r="E38" s="61" t="s">
        <v>29</v>
      </c>
      <c r="F38" s="17" t="s">
        <v>30</v>
      </c>
      <c r="G38" s="64">
        <v>417.05</v>
      </c>
      <c r="H38" s="67">
        <v>91.48</v>
      </c>
      <c r="I38" s="70">
        <v>508.53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25.5" customHeight="1" x14ac:dyDescent="0.25">
      <c r="A39" s="57"/>
      <c r="B39" s="73" t="s">
        <v>59</v>
      </c>
      <c r="C39" s="74"/>
      <c r="D39" s="75"/>
      <c r="E39" s="62"/>
      <c r="F39" s="18" t="s">
        <v>30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25.5" customHeight="1" x14ac:dyDescent="0.25">
      <c r="A40" s="58"/>
      <c r="B40" s="76" t="s">
        <v>76</v>
      </c>
      <c r="C40" s="77"/>
      <c r="D40" s="16" t="s">
        <v>72</v>
      </c>
      <c r="E40" s="63"/>
      <c r="F40" s="19" t="s">
        <v>75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94</v>
      </c>
      <c r="D41" s="43"/>
      <c r="E41" s="43"/>
      <c r="F41" s="44"/>
      <c r="G41" s="34">
        <v>417.05</v>
      </c>
      <c r="H41" s="35">
        <v>91.48</v>
      </c>
      <c r="I41" s="34">
        <v>508.53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21</v>
      </c>
      <c r="B42" s="54"/>
      <c r="C42" s="54"/>
      <c r="D42" s="54"/>
      <c r="E42" s="54"/>
      <c r="F42" s="55"/>
      <c r="G42" s="31">
        <v>810.91</v>
      </c>
      <c r="H42" s="31">
        <v>178.17</v>
      </c>
      <c r="I42" s="31">
        <v>989.08</v>
      </c>
      <c r="J42" s="20"/>
      <c r="K42" s="20"/>
      <c r="L42" s="20"/>
    </row>
    <row r="43" spans="1:12" ht="15" customHeight="1" x14ac:dyDescent="0.25">
      <c r="A43" s="56">
        <v>5</v>
      </c>
      <c r="B43" s="59" t="s">
        <v>32</v>
      </c>
      <c r="C43" s="60"/>
      <c r="D43" s="28" t="s">
        <v>21</v>
      </c>
      <c r="E43" s="61" t="s">
        <v>29</v>
      </c>
      <c r="F43" s="17" t="s">
        <v>30</v>
      </c>
      <c r="G43" s="64">
        <v>810.91</v>
      </c>
      <c r="H43" s="67">
        <v>178.17</v>
      </c>
      <c r="I43" s="70">
        <v>989.08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25.5" customHeight="1" x14ac:dyDescent="0.25">
      <c r="A44" s="57"/>
      <c r="B44" s="73" t="s">
        <v>59</v>
      </c>
      <c r="C44" s="74"/>
      <c r="D44" s="75"/>
      <c r="E44" s="62"/>
      <c r="F44" s="18" t="s">
        <v>30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25.5" customHeight="1" x14ac:dyDescent="0.25">
      <c r="A45" s="58"/>
      <c r="B45" s="76" t="s">
        <v>77</v>
      </c>
      <c r="C45" s="77"/>
      <c r="D45" s="16" t="s">
        <v>72</v>
      </c>
      <c r="E45" s="63"/>
      <c r="F45" s="19" t="s">
        <v>75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94</v>
      </c>
      <c r="D46" s="43"/>
      <c r="E46" s="43"/>
      <c r="F46" s="44"/>
      <c r="G46" s="34">
        <v>810.91</v>
      </c>
      <c r="H46" s="35">
        <v>178.17</v>
      </c>
      <c r="I46" s="34">
        <v>989.08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21</v>
      </c>
      <c r="B47" s="54"/>
      <c r="C47" s="54"/>
      <c r="D47" s="54"/>
      <c r="E47" s="54"/>
      <c r="F47" s="55"/>
      <c r="G47" s="31">
        <v>79</v>
      </c>
      <c r="H47" s="31">
        <v>18.170000000000002</v>
      </c>
      <c r="I47" s="31">
        <v>97.17</v>
      </c>
      <c r="J47" s="20"/>
      <c r="K47" s="20"/>
      <c r="L47" s="20"/>
    </row>
    <row r="48" spans="1:12" ht="15" customHeight="1" x14ac:dyDescent="0.25">
      <c r="A48" s="56">
        <v>6</v>
      </c>
      <c r="B48" s="59" t="s">
        <v>33</v>
      </c>
      <c r="C48" s="60"/>
      <c r="D48" s="28" t="s">
        <v>21</v>
      </c>
      <c r="E48" s="61" t="s">
        <v>29</v>
      </c>
      <c r="F48" s="17" t="s">
        <v>34</v>
      </c>
      <c r="G48" s="64">
        <v>79</v>
      </c>
      <c r="H48" s="67">
        <v>18.170000000000002</v>
      </c>
      <c r="I48" s="70">
        <v>97.17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15" customHeight="1" x14ac:dyDescent="0.25">
      <c r="A49" s="57"/>
      <c r="B49" s="73" t="s">
        <v>60</v>
      </c>
      <c r="C49" s="74"/>
      <c r="D49" s="75"/>
      <c r="E49" s="62"/>
      <c r="F49" s="18" t="s">
        <v>34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78</v>
      </c>
      <c r="C50" s="77"/>
      <c r="D50" s="16" t="s">
        <v>72</v>
      </c>
      <c r="E50" s="63"/>
      <c r="F50" s="19" t="s">
        <v>48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95</v>
      </c>
      <c r="D51" s="43"/>
      <c r="E51" s="43"/>
      <c r="F51" s="44"/>
      <c r="G51" s="34">
        <v>79</v>
      </c>
      <c r="H51" s="35">
        <v>18.170000000000002</v>
      </c>
      <c r="I51" s="34">
        <v>97.17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21</v>
      </c>
      <c r="B52" s="54"/>
      <c r="C52" s="54"/>
      <c r="D52" s="54"/>
      <c r="E52" s="54"/>
      <c r="F52" s="55"/>
      <c r="G52" s="31">
        <v>682.85</v>
      </c>
      <c r="H52" s="31">
        <v>157.06</v>
      </c>
      <c r="I52" s="31">
        <v>839.91</v>
      </c>
      <c r="J52" s="20"/>
      <c r="K52" s="20"/>
      <c r="L52" s="20"/>
    </row>
    <row r="53" spans="1:12" ht="15" customHeight="1" x14ac:dyDescent="0.25">
      <c r="A53" s="56">
        <v>7</v>
      </c>
      <c r="B53" s="59" t="s">
        <v>35</v>
      </c>
      <c r="C53" s="60"/>
      <c r="D53" s="28" t="s">
        <v>21</v>
      </c>
      <c r="E53" s="61" t="s">
        <v>29</v>
      </c>
      <c r="F53" s="17" t="s">
        <v>36</v>
      </c>
      <c r="G53" s="64">
        <v>682.85</v>
      </c>
      <c r="H53" s="67">
        <v>157.06</v>
      </c>
      <c r="I53" s="70">
        <v>839.91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25.5" customHeight="1" x14ac:dyDescent="0.25">
      <c r="A54" s="57"/>
      <c r="B54" s="73" t="s">
        <v>59</v>
      </c>
      <c r="C54" s="74"/>
      <c r="D54" s="75"/>
      <c r="E54" s="62"/>
      <c r="F54" s="18" t="s">
        <v>36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25.5" customHeight="1" x14ac:dyDescent="0.25">
      <c r="A55" s="58"/>
      <c r="B55" s="76" t="s">
        <v>77</v>
      </c>
      <c r="C55" s="77"/>
      <c r="D55" s="16" t="s">
        <v>72</v>
      </c>
      <c r="E55" s="63"/>
      <c r="F55" s="19" t="s">
        <v>50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94</v>
      </c>
      <c r="D56" s="43"/>
      <c r="E56" s="43"/>
      <c r="F56" s="44"/>
      <c r="G56" s="34">
        <v>682.85</v>
      </c>
      <c r="H56" s="35">
        <v>157.06</v>
      </c>
      <c r="I56" s="34">
        <v>839.91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21</v>
      </c>
      <c r="B57" s="54"/>
      <c r="C57" s="54"/>
      <c r="D57" s="54"/>
      <c r="E57" s="54"/>
      <c r="F57" s="55"/>
      <c r="G57" s="31">
        <v>316.22000000000003</v>
      </c>
      <c r="H57" s="31">
        <v>72.73</v>
      </c>
      <c r="I57" s="31">
        <v>388.95</v>
      </c>
      <c r="J57" s="20"/>
      <c r="K57" s="20"/>
      <c r="L57" s="20"/>
    </row>
    <row r="58" spans="1:12" ht="15" customHeight="1" x14ac:dyDescent="0.25">
      <c r="A58" s="56">
        <v>8</v>
      </c>
      <c r="B58" s="59" t="s">
        <v>37</v>
      </c>
      <c r="C58" s="60"/>
      <c r="D58" s="28" t="s">
        <v>21</v>
      </c>
      <c r="E58" s="61" t="s">
        <v>29</v>
      </c>
      <c r="F58" s="17" t="s">
        <v>36</v>
      </c>
      <c r="G58" s="64">
        <v>316.22000000000003</v>
      </c>
      <c r="H58" s="67">
        <v>72.73</v>
      </c>
      <c r="I58" s="70">
        <v>388.95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25.5" customHeight="1" x14ac:dyDescent="0.25">
      <c r="A59" s="57"/>
      <c r="B59" s="73" t="s">
        <v>59</v>
      </c>
      <c r="C59" s="74"/>
      <c r="D59" s="75"/>
      <c r="E59" s="62"/>
      <c r="F59" s="18" t="s">
        <v>36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25.5" customHeight="1" x14ac:dyDescent="0.25">
      <c r="A60" s="58"/>
      <c r="B60" s="76" t="s">
        <v>79</v>
      </c>
      <c r="C60" s="77"/>
      <c r="D60" s="16" t="s">
        <v>72</v>
      </c>
      <c r="E60" s="63"/>
      <c r="F60" s="19" t="s">
        <v>50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96</v>
      </c>
      <c r="D61" s="43"/>
      <c r="E61" s="43"/>
      <c r="F61" s="44"/>
      <c r="G61" s="34">
        <v>316.22000000000003</v>
      </c>
      <c r="H61" s="35">
        <v>72.73</v>
      </c>
      <c r="I61" s="34">
        <v>388.95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21</v>
      </c>
      <c r="B62" s="54"/>
      <c r="C62" s="54"/>
      <c r="D62" s="54"/>
      <c r="E62" s="54"/>
      <c r="F62" s="55"/>
      <c r="G62" s="31">
        <v>75</v>
      </c>
      <c r="H62" s="31">
        <v>17.25</v>
      </c>
      <c r="I62" s="31">
        <v>92.25</v>
      </c>
      <c r="J62" s="20"/>
      <c r="K62" s="20"/>
      <c r="L62" s="20"/>
    </row>
    <row r="63" spans="1:12" ht="15" customHeight="1" x14ac:dyDescent="0.25">
      <c r="A63" s="56">
        <v>9</v>
      </c>
      <c r="B63" s="59" t="s">
        <v>38</v>
      </c>
      <c r="C63" s="60"/>
      <c r="D63" s="28" t="s">
        <v>21</v>
      </c>
      <c r="E63" s="61" t="s">
        <v>29</v>
      </c>
      <c r="F63" s="17" t="s">
        <v>30</v>
      </c>
      <c r="G63" s="64">
        <v>75</v>
      </c>
      <c r="H63" s="67">
        <v>17.25</v>
      </c>
      <c r="I63" s="70">
        <v>92.25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15" customHeight="1" x14ac:dyDescent="0.25">
      <c r="A64" s="57"/>
      <c r="B64" s="73" t="s">
        <v>61</v>
      </c>
      <c r="C64" s="74"/>
      <c r="D64" s="75"/>
      <c r="E64" s="62"/>
      <c r="F64" s="18" t="s">
        <v>30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80</v>
      </c>
      <c r="C65" s="77"/>
      <c r="D65" s="16" t="s">
        <v>72</v>
      </c>
      <c r="E65" s="63"/>
      <c r="F65" s="19" t="s">
        <v>75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97</v>
      </c>
      <c r="D66" s="43"/>
      <c r="E66" s="43"/>
      <c r="F66" s="44"/>
      <c r="G66" s="34">
        <v>75</v>
      </c>
      <c r="H66" s="35">
        <v>17.25</v>
      </c>
      <c r="I66" s="34">
        <v>92.25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21</v>
      </c>
      <c r="B67" s="54"/>
      <c r="C67" s="54"/>
      <c r="D67" s="54"/>
      <c r="E67" s="54"/>
      <c r="F67" s="55"/>
      <c r="G67" s="31">
        <v>318.33999999999997</v>
      </c>
      <c r="H67" s="31">
        <v>73.22</v>
      </c>
      <c r="I67" s="31">
        <v>391.56</v>
      </c>
      <c r="J67" s="20"/>
      <c r="K67" s="20"/>
      <c r="L67" s="20"/>
    </row>
    <row r="68" spans="1:12" ht="15" customHeight="1" x14ac:dyDescent="0.25">
      <c r="A68" s="56">
        <v>10</v>
      </c>
      <c r="B68" s="59" t="s">
        <v>39</v>
      </c>
      <c r="C68" s="60"/>
      <c r="D68" s="28" t="s">
        <v>21</v>
      </c>
      <c r="E68" s="61" t="s">
        <v>29</v>
      </c>
      <c r="F68" s="17" t="s">
        <v>36</v>
      </c>
      <c r="G68" s="64">
        <v>318.33999999999997</v>
      </c>
      <c r="H68" s="67">
        <v>73.22</v>
      </c>
      <c r="I68" s="70">
        <v>391.56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15" customHeight="1" x14ac:dyDescent="0.25">
      <c r="A69" s="57"/>
      <c r="B69" s="73" t="s">
        <v>62</v>
      </c>
      <c r="C69" s="74"/>
      <c r="D69" s="75"/>
      <c r="E69" s="62"/>
      <c r="F69" s="18" t="s">
        <v>36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81</v>
      </c>
      <c r="C70" s="77"/>
      <c r="D70" s="16" t="s">
        <v>72</v>
      </c>
      <c r="E70" s="63"/>
      <c r="F70" s="19" t="s">
        <v>50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81</v>
      </c>
      <c r="D71" s="43"/>
      <c r="E71" s="43"/>
      <c r="F71" s="44"/>
      <c r="G71" s="34">
        <v>318.33999999999997</v>
      </c>
      <c r="H71" s="35">
        <v>73.22</v>
      </c>
      <c r="I71" s="34">
        <v>391.56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21</v>
      </c>
      <c r="B72" s="54"/>
      <c r="C72" s="54"/>
      <c r="D72" s="54"/>
      <c r="E72" s="54"/>
      <c r="F72" s="55"/>
      <c r="G72" s="31">
        <v>880.79</v>
      </c>
      <c r="H72" s="31">
        <v>202.58</v>
      </c>
      <c r="I72" s="31">
        <v>1083.3699999999999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40</v>
      </c>
      <c r="C73" s="60"/>
      <c r="D73" s="28" t="s">
        <v>21</v>
      </c>
      <c r="E73" s="61" t="s">
        <v>29</v>
      </c>
      <c r="F73" s="17" t="s">
        <v>41</v>
      </c>
      <c r="G73" s="64">
        <v>880.79</v>
      </c>
      <c r="H73" s="67">
        <v>202.58</v>
      </c>
      <c r="I73" s="70">
        <v>1083.3699999999999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25.5" customHeight="1" x14ac:dyDescent="0.25">
      <c r="A74" s="57"/>
      <c r="B74" s="73" t="s">
        <v>63</v>
      </c>
      <c r="C74" s="74"/>
      <c r="D74" s="75"/>
      <c r="E74" s="62"/>
      <c r="F74" s="18" t="s">
        <v>41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82</v>
      </c>
      <c r="C75" s="77"/>
      <c r="D75" s="16" t="s">
        <v>72</v>
      </c>
      <c r="E75" s="63"/>
      <c r="F75" s="19" t="s">
        <v>56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82</v>
      </c>
      <c r="D76" s="43"/>
      <c r="E76" s="43"/>
      <c r="F76" s="44"/>
      <c r="G76" s="34">
        <v>880.79</v>
      </c>
      <c r="H76" s="35">
        <v>202.58</v>
      </c>
      <c r="I76" s="34">
        <v>1083.3699999999999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21</v>
      </c>
      <c r="B77" s="54"/>
      <c r="C77" s="54"/>
      <c r="D77" s="54"/>
      <c r="E77" s="54"/>
      <c r="F77" s="55"/>
      <c r="G77" s="31">
        <v>322.76</v>
      </c>
      <c r="H77" s="31">
        <v>74.23</v>
      </c>
      <c r="I77" s="31">
        <v>396.99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42</v>
      </c>
      <c r="C78" s="60"/>
      <c r="D78" s="28" t="s">
        <v>21</v>
      </c>
      <c r="E78" s="61" t="s">
        <v>43</v>
      </c>
      <c r="F78" s="17" t="s">
        <v>44</v>
      </c>
      <c r="G78" s="64">
        <v>322.76</v>
      </c>
      <c r="H78" s="67">
        <v>74.23</v>
      </c>
      <c r="I78" s="70">
        <v>396.99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15" customHeight="1" x14ac:dyDescent="0.25">
      <c r="A79" s="57"/>
      <c r="B79" s="73" t="s">
        <v>58</v>
      </c>
      <c r="C79" s="74"/>
      <c r="D79" s="75"/>
      <c r="E79" s="62"/>
      <c r="F79" s="18" t="s">
        <v>44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25.5" customHeight="1" x14ac:dyDescent="0.25">
      <c r="A80" s="58"/>
      <c r="B80" s="76" t="s">
        <v>83</v>
      </c>
      <c r="C80" s="77"/>
      <c r="D80" s="16" t="s">
        <v>72</v>
      </c>
      <c r="E80" s="63"/>
      <c r="F80" s="19" t="s">
        <v>84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83</v>
      </c>
      <c r="D81" s="43"/>
      <c r="E81" s="43"/>
      <c r="F81" s="44"/>
      <c r="G81" s="34">
        <v>322.76</v>
      </c>
      <c r="H81" s="35">
        <v>74.23</v>
      </c>
      <c r="I81" s="34">
        <v>396.99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21</v>
      </c>
      <c r="B82" s="54"/>
      <c r="C82" s="54"/>
      <c r="D82" s="54"/>
      <c r="E82" s="54"/>
      <c r="F82" s="55"/>
      <c r="G82" s="31">
        <v>457.59</v>
      </c>
      <c r="H82" s="31">
        <v>105.25</v>
      </c>
      <c r="I82" s="31">
        <v>562.84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45</v>
      </c>
      <c r="C83" s="60"/>
      <c r="D83" s="28" t="s">
        <v>21</v>
      </c>
      <c r="E83" s="61" t="s">
        <v>43</v>
      </c>
      <c r="F83" s="17" t="s">
        <v>29</v>
      </c>
      <c r="G83" s="64">
        <v>457.59</v>
      </c>
      <c r="H83" s="67">
        <v>105.25</v>
      </c>
      <c r="I83" s="70">
        <v>562.84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15" customHeight="1" x14ac:dyDescent="0.25">
      <c r="A84" s="57"/>
      <c r="B84" s="73" t="s">
        <v>64</v>
      </c>
      <c r="C84" s="74"/>
      <c r="D84" s="75"/>
      <c r="E84" s="62"/>
      <c r="F84" s="18" t="s">
        <v>65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15" customHeight="1" x14ac:dyDescent="0.25">
      <c r="A85" s="58"/>
      <c r="B85" s="76" t="s">
        <v>85</v>
      </c>
      <c r="C85" s="77"/>
      <c r="D85" s="16" t="s">
        <v>72</v>
      </c>
      <c r="E85" s="63"/>
      <c r="F85" s="19" t="s">
        <v>47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86</v>
      </c>
      <c r="D86" s="43"/>
      <c r="E86" s="43"/>
      <c r="F86" s="44"/>
      <c r="G86" s="34">
        <v>457.59</v>
      </c>
      <c r="H86" s="35">
        <v>105.25</v>
      </c>
      <c r="I86" s="34">
        <v>562.84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2.75" hidden="1" customHeight="1" x14ac:dyDescent="0.25">
      <c r="A87" s="53" t="s">
        <v>21</v>
      </c>
      <c r="B87" s="54"/>
      <c r="C87" s="54"/>
      <c r="D87" s="54"/>
      <c r="E87" s="54"/>
      <c r="F87" s="55"/>
      <c r="G87" s="31">
        <v>474.63</v>
      </c>
      <c r="H87" s="31">
        <v>109.16</v>
      </c>
      <c r="I87" s="31">
        <v>583.79</v>
      </c>
      <c r="J87" s="20"/>
      <c r="K87" s="20"/>
      <c r="L87" s="20"/>
    </row>
    <row r="88" spans="1:12" ht="15" customHeight="1" x14ac:dyDescent="0.25">
      <c r="A88" s="56">
        <v>14</v>
      </c>
      <c r="B88" s="59" t="s">
        <v>46</v>
      </c>
      <c r="C88" s="60"/>
      <c r="D88" s="28" t="s">
        <v>21</v>
      </c>
      <c r="E88" s="61" t="s">
        <v>47</v>
      </c>
      <c r="F88" s="17" t="s">
        <v>48</v>
      </c>
      <c r="G88" s="64">
        <v>474.63</v>
      </c>
      <c r="H88" s="67">
        <v>109.16</v>
      </c>
      <c r="I88" s="70">
        <v>583.79</v>
      </c>
      <c r="J88" s="32">
        <v>0</v>
      </c>
      <c r="K88" s="20" t="str">
        <f>IF(OR(J88=0,J88=1),"",1)</f>
        <v/>
      </c>
      <c r="L88" s="20" t="str">
        <f>IF(B88="",1,"")</f>
        <v/>
      </c>
    </row>
    <row r="89" spans="1:12" ht="15" customHeight="1" x14ac:dyDescent="0.25">
      <c r="A89" s="57"/>
      <c r="B89" s="73" t="s">
        <v>66</v>
      </c>
      <c r="C89" s="74"/>
      <c r="D89" s="75"/>
      <c r="E89" s="62"/>
      <c r="F89" s="18" t="s">
        <v>48</v>
      </c>
      <c r="G89" s="65"/>
      <c r="H89" s="68"/>
      <c r="I89" s="71"/>
      <c r="J89" s="32">
        <v>0</v>
      </c>
      <c r="K89" s="20" t="str">
        <f>IF(OR(J89=0,J89=1),"",1)</f>
        <v/>
      </c>
      <c r="L89" s="20" t="str">
        <f>IF(AND(F89="",G89=""),1,"")</f>
        <v/>
      </c>
    </row>
    <row r="90" spans="1:12" ht="15" customHeight="1" x14ac:dyDescent="0.25">
      <c r="A90" s="58"/>
      <c r="B90" s="76" t="s">
        <v>86</v>
      </c>
      <c r="C90" s="77"/>
      <c r="D90" s="16" t="s">
        <v>72</v>
      </c>
      <c r="E90" s="63"/>
      <c r="F90" s="19" t="s">
        <v>48</v>
      </c>
      <c r="G90" s="66"/>
      <c r="H90" s="69"/>
      <c r="I90" s="72"/>
      <c r="J90" s="32">
        <v>0</v>
      </c>
      <c r="K90" s="20" t="str">
        <f>IF(OR(J90=0,J90=1),"",1)</f>
        <v/>
      </c>
      <c r="L90" s="20" t="str">
        <f>IF(AND(F90="",G90=""),1,"")</f>
        <v/>
      </c>
    </row>
    <row r="91" spans="1:12" ht="12.75" hidden="1" customHeight="1" x14ac:dyDescent="0.25">
      <c r="A91" s="21"/>
      <c r="B91" s="33">
        <v>0</v>
      </c>
      <c r="C91" s="42" t="s">
        <v>86</v>
      </c>
      <c r="D91" s="43"/>
      <c r="E91" s="43"/>
      <c r="F91" s="44"/>
      <c r="G91" s="34">
        <v>474.63</v>
      </c>
      <c r="H91" s="35">
        <v>109.16</v>
      </c>
      <c r="I91" s="34">
        <v>583.79</v>
      </c>
      <c r="J91" s="32">
        <v>0</v>
      </c>
      <c r="K91" s="30">
        <f>IF(J91=0,1,"")</f>
        <v>1</v>
      </c>
      <c r="L91" s="20" t="str">
        <f>IF(AND(F91="",G91=""),1,"")</f>
        <v/>
      </c>
    </row>
    <row r="92" spans="1:12" ht="12.75" hidden="1" customHeight="1" x14ac:dyDescent="0.25">
      <c r="A92" s="53" t="s">
        <v>21</v>
      </c>
      <c r="B92" s="54"/>
      <c r="C92" s="54"/>
      <c r="D92" s="54"/>
      <c r="E92" s="54"/>
      <c r="F92" s="55"/>
      <c r="G92" s="31">
        <v>400</v>
      </c>
      <c r="H92" s="31">
        <v>0</v>
      </c>
      <c r="I92" s="31">
        <v>400</v>
      </c>
      <c r="J92" s="20"/>
      <c r="K92" s="20"/>
      <c r="L92" s="20"/>
    </row>
    <row r="93" spans="1:12" ht="15" customHeight="1" x14ac:dyDescent="0.25">
      <c r="A93" s="56">
        <v>15</v>
      </c>
      <c r="B93" s="59" t="s">
        <v>49</v>
      </c>
      <c r="C93" s="60"/>
      <c r="D93" s="28" t="s">
        <v>21</v>
      </c>
      <c r="E93" s="61" t="s">
        <v>47</v>
      </c>
      <c r="F93" s="17" t="s">
        <v>50</v>
      </c>
      <c r="G93" s="64">
        <v>400</v>
      </c>
      <c r="H93" s="67">
        <v>0</v>
      </c>
      <c r="I93" s="70">
        <v>400</v>
      </c>
      <c r="J93" s="32">
        <v>0</v>
      </c>
      <c r="K93" s="20" t="str">
        <f>IF(OR(J93=0,J93=1),"",1)</f>
        <v/>
      </c>
      <c r="L93" s="20" t="str">
        <f>IF(B93="",1,"")</f>
        <v/>
      </c>
    </row>
    <row r="94" spans="1:12" ht="25.5" customHeight="1" x14ac:dyDescent="0.25">
      <c r="A94" s="57"/>
      <c r="B94" s="73" t="s">
        <v>67</v>
      </c>
      <c r="C94" s="74"/>
      <c r="D94" s="75"/>
      <c r="E94" s="62"/>
      <c r="F94" s="18" t="s">
        <v>48</v>
      </c>
      <c r="G94" s="65"/>
      <c r="H94" s="68"/>
      <c r="I94" s="71"/>
      <c r="J94" s="32">
        <v>0</v>
      </c>
      <c r="K94" s="20" t="str">
        <f>IF(OR(J94=0,J94=1),"",1)</f>
        <v/>
      </c>
      <c r="L94" s="20" t="str">
        <f>IF(AND(F94="",G94=""),1,"")</f>
        <v/>
      </c>
    </row>
    <row r="95" spans="1:12" ht="15" customHeight="1" x14ac:dyDescent="0.25">
      <c r="A95" s="58"/>
      <c r="B95" s="76" t="s">
        <v>87</v>
      </c>
      <c r="C95" s="77"/>
      <c r="D95" s="16" t="s">
        <v>72</v>
      </c>
      <c r="E95" s="63"/>
      <c r="F95" s="19" t="s">
        <v>88</v>
      </c>
      <c r="G95" s="66"/>
      <c r="H95" s="69"/>
      <c r="I95" s="72"/>
      <c r="J95" s="32">
        <v>0</v>
      </c>
      <c r="K95" s="20" t="str">
        <f>IF(OR(J95=0,J95=1),"",1)</f>
        <v/>
      </c>
      <c r="L95" s="20" t="str">
        <f>IF(AND(F95="",G95=""),1,"")</f>
        <v/>
      </c>
    </row>
    <row r="96" spans="1:12" ht="12.75" hidden="1" customHeight="1" x14ac:dyDescent="0.25">
      <c r="A96" s="21"/>
      <c r="B96" s="33">
        <v>0</v>
      </c>
      <c r="C96" s="42" t="s">
        <v>87</v>
      </c>
      <c r="D96" s="43"/>
      <c r="E96" s="43"/>
      <c r="F96" s="44"/>
      <c r="G96" s="34">
        <v>400</v>
      </c>
      <c r="H96" s="35">
        <v>0</v>
      </c>
      <c r="I96" s="34">
        <v>400</v>
      </c>
      <c r="J96" s="32">
        <v>0</v>
      </c>
      <c r="K96" s="30">
        <f>IF(J96=0,1,"")</f>
        <v>1</v>
      </c>
      <c r="L96" s="20" t="str">
        <f>IF(AND(F96="",G96=""),1,"")</f>
        <v/>
      </c>
    </row>
    <row r="97" spans="1:12" ht="12.75" hidden="1" customHeight="1" x14ac:dyDescent="0.25">
      <c r="A97" s="53" t="s">
        <v>21</v>
      </c>
      <c r="B97" s="54"/>
      <c r="C97" s="54"/>
      <c r="D97" s="54"/>
      <c r="E97" s="54"/>
      <c r="F97" s="55"/>
      <c r="G97" s="31">
        <v>391.54</v>
      </c>
      <c r="H97" s="31">
        <v>90.05</v>
      </c>
      <c r="I97" s="31">
        <v>481.59</v>
      </c>
      <c r="J97" s="20"/>
      <c r="K97" s="20"/>
      <c r="L97" s="20"/>
    </row>
    <row r="98" spans="1:12" ht="15" customHeight="1" x14ac:dyDescent="0.25">
      <c r="A98" s="56">
        <v>16</v>
      </c>
      <c r="B98" s="59" t="s">
        <v>51</v>
      </c>
      <c r="C98" s="60"/>
      <c r="D98" s="28" t="s">
        <v>21</v>
      </c>
      <c r="E98" s="61" t="s">
        <v>47</v>
      </c>
      <c r="F98" s="17" t="s">
        <v>48</v>
      </c>
      <c r="G98" s="64">
        <v>391.54</v>
      </c>
      <c r="H98" s="67">
        <v>90.05</v>
      </c>
      <c r="I98" s="70">
        <v>481.59</v>
      </c>
      <c r="J98" s="32">
        <v>0</v>
      </c>
      <c r="K98" s="20" t="str">
        <f>IF(OR(J98=0,J98=1),"",1)</f>
        <v/>
      </c>
      <c r="L98" s="20" t="str">
        <f>IF(B98="",1,"")</f>
        <v/>
      </c>
    </row>
    <row r="99" spans="1:12" ht="25.5" customHeight="1" x14ac:dyDescent="0.25">
      <c r="A99" s="57"/>
      <c r="B99" s="73" t="s">
        <v>57</v>
      </c>
      <c r="C99" s="74"/>
      <c r="D99" s="75"/>
      <c r="E99" s="62"/>
      <c r="F99" s="18" t="s">
        <v>43</v>
      </c>
      <c r="G99" s="65"/>
      <c r="H99" s="68"/>
      <c r="I99" s="71"/>
      <c r="J99" s="32">
        <v>0</v>
      </c>
      <c r="K99" s="20" t="str">
        <f>IF(OR(J99=0,J99=1),"",1)</f>
        <v/>
      </c>
      <c r="L99" s="20" t="str">
        <f>IF(AND(F99="",G99=""),1,"")</f>
        <v/>
      </c>
    </row>
    <row r="100" spans="1:12" ht="15" customHeight="1" x14ac:dyDescent="0.25">
      <c r="A100" s="58"/>
      <c r="B100" s="76" t="s">
        <v>71</v>
      </c>
      <c r="C100" s="77"/>
      <c r="D100" s="16" t="s">
        <v>72</v>
      </c>
      <c r="E100" s="63"/>
      <c r="F100" s="19" t="s">
        <v>89</v>
      </c>
      <c r="G100" s="66"/>
      <c r="H100" s="69"/>
      <c r="I100" s="72"/>
      <c r="J100" s="32">
        <v>0</v>
      </c>
      <c r="K100" s="20" t="str">
        <f>IF(OR(J100=0,J100=1),"",1)</f>
        <v/>
      </c>
      <c r="L100" s="20" t="str">
        <f>IF(AND(F100="",G100=""),1,"")</f>
        <v/>
      </c>
    </row>
    <row r="101" spans="1:12" ht="12.75" hidden="1" customHeight="1" x14ac:dyDescent="0.25">
      <c r="A101" s="21"/>
      <c r="B101" s="33">
        <v>0</v>
      </c>
      <c r="C101" s="42" t="s">
        <v>71</v>
      </c>
      <c r="D101" s="43"/>
      <c r="E101" s="43"/>
      <c r="F101" s="44"/>
      <c r="G101" s="34">
        <v>391.54</v>
      </c>
      <c r="H101" s="35">
        <v>90.05</v>
      </c>
      <c r="I101" s="34">
        <v>481.59</v>
      </c>
      <c r="J101" s="32">
        <v>0</v>
      </c>
      <c r="K101" s="30">
        <f>IF(J101=0,1,"")</f>
        <v>1</v>
      </c>
      <c r="L101" s="20" t="str">
        <f>IF(AND(F101="",G101=""),1,"")</f>
        <v/>
      </c>
    </row>
    <row r="102" spans="1:12" ht="12.75" hidden="1" customHeight="1" x14ac:dyDescent="0.25">
      <c r="A102" s="53" t="s">
        <v>21</v>
      </c>
      <c r="B102" s="54"/>
      <c r="C102" s="54"/>
      <c r="D102" s="54"/>
      <c r="E102" s="54"/>
      <c r="F102" s="55"/>
      <c r="G102" s="31">
        <v>5430.85</v>
      </c>
      <c r="H102" s="31">
        <v>1249.0899999999999</v>
      </c>
      <c r="I102" s="31">
        <v>6679.94</v>
      </c>
      <c r="J102" s="20"/>
      <c r="K102" s="20"/>
      <c r="L102" s="20"/>
    </row>
    <row r="103" spans="1:12" ht="15" customHeight="1" x14ac:dyDescent="0.25">
      <c r="A103" s="56">
        <v>17</v>
      </c>
      <c r="B103" s="59" t="s">
        <v>52</v>
      </c>
      <c r="C103" s="60"/>
      <c r="D103" s="28" t="s">
        <v>21</v>
      </c>
      <c r="E103" s="61" t="s">
        <v>47</v>
      </c>
      <c r="F103" s="17" t="s">
        <v>53</v>
      </c>
      <c r="G103" s="64">
        <v>5430.85</v>
      </c>
      <c r="H103" s="67">
        <v>1249.0899999999999</v>
      </c>
      <c r="I103" s="70">
        <v>6679.94</v>
      </c>
      <c r="J103" s="32">
        <v>0</v>
      </c>
      <c r="K103" s="20" t="str">
        <f>IF(OR(J103=0,J103=1),"",1)</f>
        <v/>
      </c>
      <c r="L103" s="20" t="str">
        <f>IF(B103="",1,"")</f>
        <v/>
      </c>
    </row>
    <row r="104" spans="1:12" ht="25.5" customHeight="1" x14ac:dyDescent="0.25">
      <c r="A104" s="57"/>
      <c r="B104" s="73" t="s">
        <v>68</v>
      </c>
      <c r="C104" s="74"/>
      <c r="D104" s="75"/>
      <c r="E104" s="62"/>
      <c r="F104" s="18" t="s">
        <v>48</v>
      </c>
      <c r="G104" s="65"/>
      <c r="H104" s="68"/>
      <c r="I104" s="71"/>
      <c r="J104" s="32">
        <v>0</v>
      </c>
      <c r="K104" s="20" t="str">
        <f>IF(OR(J104=0,J104=1),"",1)</f>
        <v/>
      </c>
      <c r="L104" s="20" t="str">
        <f>IF(AND(F104="",G104=""),1,"")</f>
        <v/>
      </c>
    </row>
    <row r="105" spans="1:12" ht="15" customHeight="1" x14ac:dyDescent="0.25">
      <c r="A105" s="58"/>
      <c r="B105" s="76" t="s">
        <v>90</v>
      </c>
      <c r="C105" s="77"/>
      <c r="D105" s="16" t="s">
        <v>72</v>
      </c>
      <c r="E105" s="63"/>
      <c r="F105" s="19" t="s">
        <v>91</v>
      </c>
      <c r="G105" s="66"/>
      <c r="H105" s="69"/>
      <c r="I105" s="72"/>
      <c r="J105" s="32">
        <v>0</v>
      </c>
      <c r="K105" s="20" t="str">
        <f>IF(OR(J105=0,J105=1),"",1)</f>
        <v/>
      </c>
      <c r="L105" s="20" t="str">
        <f>IF(AND(F105="",G105=""),1,"")</f>
        <v/>
      </c>
    </row>
    <row r="106" spans="1:12" ht="12.75" hidden="1" customHeight="1" x14ac:dyDescent="0.25">
      <c r="A106" s="21"/>
      <c r="B106" s="33">
        <v>0</v>
      </c>
      <c r="C106" s="42" t="s">
        <v>98</v>
      </c>
      <c r="D106" s="43"/>
      <c r="E106" s="43"/>
      <c r="F106" s="44"/>
      <c r="G106" s="34">
        <v>5430.85</v>
      </c>
      <c r="H106" s="35">
        <v>1249.0899999999999</v>
      </c>
      <c r="I106" s="34">
        <v>6679.94</v>
      </c>
      <c r="J106" s="32">
        <v>0</v>
      </c>
      <c r="K106" s="30">
        <f>IF(J106=0,1,"")</f>
        <v>1</v>
      </c>
      <c r="L106" s="20" t="str">
        <f>IF(AND(F106="",G106=""),1,"")</f>
        <v/>
      </c>
    </row>
    <row r="107" spans="1:12" ht="12.75" hidden="1" customHeight="1" x14ac:dyDescent="0.25">
      <c r="A107" s="53" t="s">
        <v>21</v>
      </c>
      <c r="B107" s="54"/>
      <c r="C107" s="54"/>
      <c r="D107" s="54"/>
      <c r="E107" s="54"/>
      <c r="F107" s="55"/>
      <c r="G107" s="31">
        <v>45</v>
      </c>
      <c r="H107" s="31">
        <v>10.35</v>
      </c>
      <c r="I107" s="31">
        <v>55.35</v>
      </c>
      <c r="J107" s="20"/>
      <c r="K107" s="20"/>
      <c r="L107" s="20"/>
    </row>
    <row r="108" spans="1:12" ht="15" customHeight="1" x14ac:dyDescent="0.25">
      <c r="A108" s="56">
        <v>18</v>
      </c>
      <c r="B108" s="59" t="s">
        <v>54</v>
      </c>
      <c r="C108" s="60"/>
      <c r="D108" s="28" t="s">
        <v>21</v>
      </c>
      <c r="E108" s="61" t="s">
        <v>47</v>
      </c>
      <c r="F108" s="17" t="s">
        <v>48</v>
      </c>
      <c r="G108" s="64">
        <v>45</v>
      </c>
      <c r="H108" s="67">
        <v>10.35</v>
      </c>
      <c r="I108" s="70">
        <v>55.35</v>
      </c>
      <c r="J108" s="32">
        <v>0</v>
      </c>
      <c r="K108" s="20" t="str">
        <f>IF(OR(J108=0,J108=1),"",1)</f>
        <v/>
      </c>
      <c r="L108" s="20" t="str">
        <f>IF(B108="",1,"")</f>
        <v/>
      </c>
    </row>
    <row r="109" spans="1:12" ht="25.5" customHeight="1" x14ac:dyDescent="0.25">
      <c r="A109" s="57"/>
      <c r="B109" s="73" t="s">
        <v>69</v>
      </c>
      <c r="C109" s="74"/>
      <c r="D109" s="75"/>
      <c r="E109" s="62"/>
      <c r="F109" s="18" t="s">
        <v>48</v>
      </c>
      <c r="G109" s="65"/>
      <c r="H109" s="68"/>
      <c r="I109" s="71"/>
      <c r="J109" s="32">
        <v>0</v>
      </c>
      <c r="K109" s="20" t="str">
        <f>IF(OR(J109=0,J109=1),"",1)</f>
        <v/>
      </c>
      <c r="L109" s="20" t="str">
        <f>IF(AND(F109="",G109=""),1,"")</f>
        <v/>
      </c>
    </row>
    <row r="110" spans="1:12" ht="15" customHeight="1" x14ac:dyDescent="0.25">
      <c r="A110" s="58"/>
      <c r="B110" s="76" t="s">
        <v>92</v>
      </c>
      <c r="C110" s="77"/>
      <c r="D110" s="16" t="s">
        <v>72</v>
      </c>
      <c r="E110" s="63"/>
      <c r="F110" s="19" t="s">
        <v>89</v>
      </c>
      <c r="G110" s="66"/>
      <c r="H110" s="69"/>
      <c r="I110" s="72"/>
      <c r="J110" s="32">
        <v>0</v>
      </c>
      <c r="K110" s="20" t="str">
        <f>IF(OR(J110=0,J110=1),"",1)</f>
        <v/>
      </c>
      <c r="L110" s="20" t="str">
        <f>IF(AND(F110="",G110=""),1,"")</f>
        <v/>
      </c>
    </row>
    <row r="111" spans="1:12" ht="12.75" hidden="1" customHeight="1" x14ac:dyDescent="0.25">
      <c r="A111" s="21"/>
      <c r="B111" s="33">
        <v>0</v>
      </c>
      <c r="C111" s="42" t="s">
        <v>92</v>
      </c>
      <c r="D111" s="43"/>
      <c r="E111" s="43"/>
      <c r="F111" s="44"/>
      <c r="G111" s="34">
        <v>45</v>
      </c>
      <c r="H111" s="35">
        <v>10.35</v>
      </c>
      <c r="I111" s="34">
        <v>55.35</v>
      </c>
      <c r="J111" s="32">
        <v>0</v>
      </c>
      <c r="K111" s="30">
        <f>IF(J111=0,1,"")</f>
        <v>1</v>
      </c>
      <c r="L111" s="20" t="str">
        <f>IF(AND(F111="",G111=""),1,"")</f>
        <v/>
      </c>
    </row>
    <row r="112" spans="1:12" ht="12.75" hidden="1" customHeight="1" x14ac:dyDescent="0.25">
      <c r="A112" s="53" t="s">
        <v>21</v>
      </c>
      <c r="B112" s="54"/>
      <c r="C112" s="54"/>
      <c r="D112" s="54"/>
      <c r="E112" s="54"/>
      <c r="F112" s="55"/>
      <c r="G112" s="31">
        <v>1490.68</v>
      </c>
      <c r="H112" s="31">
        <v>119.26</v>
      </c>
      <c r="I112" s="31">
        <v>1609.94</v>
      </c>
      <c r="J112" s="20"/>
      <c r="K112" s="20"/>
      <c r="L112" s="20"/>
    </row>
    <row r="113" spans="1:12" ht="15" customHeight="1" x14ac:dyDescent="0.25">
      <c r="A113" s="56">
        <v>19</v>
      </c>
      <c r="B113" s="59" t="s">
        <v>55</v>
      </c>
      <c r="C113" s="60"/>
      <c r="D113" s="28" t="s">
        <v>21</v>
      </c>
      <c r="E113" s="61" t="s">
        <v>56</v>
      </c>
      <c r="F113" s="17" t="s">
        <v>48</v>
      </c>
      <c r="G113" s="64">
        <v>1490.68</v>
      </c>
      <c r="H113" s="67">
        <v>119.26</v>
      </c>
      <c r="I113" s="70">
        <v>1609.94</v>
      </c>
      <c r="J113" s="32">
        <v>0</v>
      </c>
      <c r="K113" s="20" t="str">
        <f>IF(OR(J113=0,J113=1),"",1)</f>
        <v/>
      </c>
      <c r="L113" s="20" t="str">
        <f>IF(B113="",1,"")</f>
        <v/>
      </c>
    </row>
    <row r="114" spans="1:12" ht="25.5" customHeight="1" x14ac:dyDescent="0.25">
      <c r="A114" s="57"/>
      <c r="B114" s="73" t="s">
        <v>70</v>
      </c>
      <c r="C114" s="74"/>
      <c r="D114" s="75"/>
      <c r="E114" s="62"/>
      <c r="F114" s="18" t="s">
        <v>48</v>
      </c>
      <c r="G114" s="65"/>
      <c r="H114" s="68"/>
      <c r="I114" s="71"/>
      <c r="J114" s="32">
        <v>0</v>
      </c>
      <c r="K114" s="20" t="str">
        <f>IF(OR(J114=0,J114=1),"",1)</f>
        <v/>
      </c>
      <c r="L114" s="20" t="str">
        <f>IF(AND(F114="",G114=""),1,"")</f>
        <v/>
      </c>
    </row>
    <row r="115" spans="1:12" ht="15" customHeight="1" x14ac:dyDescent="0.25">
      <c r="A115" s="58"/>
      <c r="B115" s="76" t="s">
        <v>93</v>
      </c>
      <c r="C115" s="77"/>
      <c r="D115" s="16" t="s">
        <v>72</v>
      </c>
      <c r="E115" s="63"/>
      <c r="F115" s="19" t="s">
        <v>88</v>
      </c>
      <c r="G115" s="66"/>
      <c r="H115" s="69"/>
      <c r="I115" s="72"/>
      <c r="J115" s="32">
        <v>0</v>
      </c>
      <c r="K115" s="20" t="str">
        <f>IF(OR(J115=0,J115=1),"",1)</f>
        <v/>
      </c>
      <c r="L115" s="20" t="str">
        <f>IF(AND(F115="",G115=""),1,"")</f>
        <v/>
      </c>
    </row>
    <row r="116" spans="1:12" ht="12.75" hidden="1" customHeight="1" x14ac:dyDescent="0.25">
      <c r="A116" s="21"/>
      <c r="B116" s="33">
        <v>0</v>
      </c>
      <c r="C116" s="42" t="s">
        <v>99</v>
      </c>
      <c r="D116" s="43"/>
      <c r="E116" s="43"/>
      <c r="F116" s="44"/>
      <c r="G116" s="34">
        <v>1490.68</v>
      </c>
      <c r="H116" s="35">
        <v>119.26</v>
      </c>
      <c r="I116" s="34">
        <v>1609.94</v>
      </c>
      <c r="J116" s="32">
        <v>0</v>
      </c>
      <c r="K116" s="30">
        <f>IF(J116=0,1,"")</f>
        <v>1</v>
      </c>
      <c r="L116" s="20" t="str">
        <f>IF(AND(F116="",G116=""),1,"")</f>
        <v/>
      </c>
    </row>
    <row r="117" spans="1:12" ht="15" customHeight="1" x14ac:dyDescent="0.25">
      <c r="A117" s="3" t="s">
        <v>11</v>
      </c>
      <c r="B117" s="2"/>
      <c r="C117" s="2"/>
      <c r="D117" s="2"/>
      <c r="E117" s="1"/>
      <c r="F117" s="80" t="s">
        <v>8</v>
      </c>
      <c r="G117" s="80"/>
      <c r="H117" s="78">
        <v>12987.92</v>
      </c>
      <c r="I117" s="78"/>
    </row>
    <row r="118" spans="1:12" ht="15" customHeight="1" x14ac:dyDescent="0.25">
      <c r="A118" s="36"/>
      <c r="B118" s="37"/>
      <c r="C118" s="37"/>
      <c r="D118" s="37"/>
      <c r="E118" s="38"/>
      <c r="F118" s="80" t="s">
        <v>9</v>
      </c>
      <c r="G118" s="80"/>
      <c r="H118" s="78">
        <v>2658.83</v>
      </c>
      <c r="I118" s="78"/>
    </row>
    <row r="119" spans="1:12" ht="15" customHeight="1" x14ac:dyDescent="0.25">
      <c r="A119" s="39"/>
      <c r="B119" s="40"/>
      <c r="C119" s="40"/>
      <c r="D119" s="40"/>
      <c r="E119" s="41"/>
      <c r="F119" s="80" t="s">
        <v>10</v>
      </c>
      <c r="G119" s="80"/>
      <c r="H119" s="78">
        <v>15646.75</v>
      </c>
      <c r="I119" s="78"/>
    </row>
    <row r="120" spans="1:12" ht="15" customHeight="1" x14ac:dyDescent="0.25"/>
    <row r="121" spans="1:12" ht="4.5" hidden="1" customHeight="1" x14ac:dyDescent="0.25">
      <c r="A121" s="3" t="s">
        <v>13</v>
      </c>
      <c r="B121" s="2"/>
      <c r="C121" s="2"/>
      <c r="D121" s="2"/>
      <c r="E121" s="1"/>
      <c r="F121" s="80" t="s">
        <v>8</v>
      </c>
      <c r="G121" s="80"/>
      <c r="H121" s="78">
        <v>0</v>
      </c>
      <c r="I121" s="79"/>
    </row>
    <row r="122" spans="1:12" ht="4.5" hidden="1" customHeight="1" x14ac:dyDescent="0.25">
      <c r="A122" s="36"/>
      <c r="B122" s="37"/>
      <c r="C122" s="37"/>
      <c r="D122" s="37"/>
      <c r="E122" s="38"/>
      <c r="F122" s="80" t="s">
        <v>9</v>
      </c>
      <c r="G122" s="80"/>
      <c r="H122" s="78">
        <v>0</v>
      </c>
      <c r="I122" s="79"/>
    </row>
    <row r="123" spans="1:12" ht="4.5" hidden="1" customHeight="1" x14ac:dyDescent="0.25">
      <c r="A123" s="39"/>
      <c r="B123" s="40"/>
      <c r="C123" s="40"/>
      <c r="D123" s="40"/>
      <c r="E123" s="41"/>
      <c r="F123" s="80" t="s">
        <v>10</v>
      </c>
      <c r="G123" s="80"/>
      <c r="H123" s="78">
        <v>0</v>
      </c>
      <c r="I123" s="79"/>
    </row>
  </sheetData>
  <mergeCells count="232">
    <mergeCell ref="A121:E123"/>
    <mergeCell ref="H123:I123"/>
    <mergeCell ref="F123:G123"/>
    <mergeCell ref="H121:I121"/>
    <mergeCell ref="H122:I122"/>
    <mergeCell ref="F121:G121"/>
    <mergeCell ref="F122:G122"/>
    <mergeCell ref="F117:G117"/>
    <mergeCell ref="H117:I117"/>
    <mergeCell ref="F118:G118"/>
    <mergeCell ref="H118:I118"/>
    <mergeCell ref="F119:G119"/>
    <mergeCell ref="H119:I119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20:C20"/>
    <mergeCell ref="B25:C25"/>
    <mergeCell ref="B30:C30"/>
    <mergeCell ref="B35:C35"/>
    <mergeCell ref="B40:C40"/>
    <mergeCell ref="B45:C45"/>
    <mergeCell ref="B50:C50"/>
    <mergeCell ref="B55:C55"/>
    <mergeCell ref="A108:A110"/>
    <mergeCell ref="B108:C108"/>
    <mergeCell ref="E108:E110"/>
    <mergeCell ref="G108:G110"/>
    <mergeCell ref="H108:H110"/>
    <mergeCell ref="I108:I110"/>
    <mergeCell ref="A113:A115"/>
    <mergeCell ref="B113:C113"/>
    <mergeCell ref="E113:E115"/>
    <mergeCell ref="G113:G115"/>
    <mergeCell ref="H113:H115"/>
    <mergeCell ref="I113:I115"/>
    <mergeCell ref="B109:D109"/>
    <mergeCell ref="B114:D114"/>
    <mergeCell ref="B110:C110"/>
    <mergeCell ref="B115:C115"/>
    <mergeCell ref="A98:A100"/>
    <mergeCell ref="B98:C98"/>
    <mergeCell ref="E98:E100"/>
    <mergeCell ref="G98:G100"/>
    <mergeCell ref="H98:H100"/>
    <mergeCell ref="I98:I100"/>
    <mergeCell ref="A103:A105"/>
    <mergeCell ref="B103:C103"/>
    <mergeCell ref="E103:E105"/>
    <mergeCell ref="G103:G105"/>
    <mergeCell ref="H103:H105"/>
    <mergeCell ref="I103:I105"/>
    <mergeCell ref="B99:D99"/>
    <mergeCell ref="B104:D104"/>
    <mergeCell ref="B100:C100"/>
    <mergeCell ref="B105:C10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B89:D89"/>
    <mergeCell ref="B94:D94"/>
    <mergeCell ref="B90:C90"/>
    <mergeCell ref="B95:C9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B79:D79"/>
    <mergeCell ref="B84:D84"/>
    <mergeCell ref="B80:C80"/>
    <mergeCell ref="B85:C8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69:D69"/>
    <mergeCell ref="B74:D74"/>
    <mergeCell ref="B70:C70"/>
    <mergeCell ref="B75:C75"/>
    <mergeCell ref="A58:A60"/>
    <mergeCell ref="B58:C58"/>
    <mergeCell ref="E58:E6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64:D64"/>
    <mergeCell ref="B60:C60"/>
    <mergeCell ref="B65:C65"/>
    <mergeCell ref="A48:A50"/>
    <mergeCell ref="B48:C48"/>
    <mergeCell ref="E48:E5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H33:H35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A107:F107"/>
    <mergeCell ref="A112:F112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G33:G35"/>
    <mergeCell ref="C91:F91"/>
    <mergeCell ref="C96:F96"/>
    <mergeCell ref="C101:F101"/>
    <mergeCell ref="C106:F106"/>
    <mergeCell ref="C111:F111"/>
    <mergeCell ref="C116:F116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A102:F102"/>
    <mergeCell ref="A13:A15"/>
    <mergeCell ref="G13:G16"/>
    <mergeCell ref="H13:H16"/>
    <mergeCell ref="I13:I16"/>
    <mergeCell ref="B13:C13"/>
    <mergeCell ref="A117:E119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24.01.0002.38522, VULCAN sp. z o.o., licencja: kielce, Miasto Kielce ul. Rynek 1 25-519 Kielce&amp;C&amp;"Calibri"&amp;8Strona &amp;P z &amp;N
&amp;R
&amp;"Calibri"&amp;7</oddFooter>
  </headerFooter>
  <ignoredErrors>
    <ignoredError sqref="A1:M2 A4:M4 B3:M3 A6:M6 B5:M5 A8:M123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24.01.0002.38522</dc:creator>
  <cp:keywords/>
  <dc:description/>
  <cp:lastModifiedBy>zCKZ</cp:lastModifiedBy>
  <cp:lastPrinted>2016-09-01T06:17:35Z</cp:lastPrinted>
  <dcterms:created xsi:type="dcterms:W3CDTF">2016-05-02T23:07:55Z</dcterms:created>
  <dcterms:modified xsi:type="dcterms:W3CDTF">2024-11-21T06:51:16Z</dcterms:modified>
  <cp:category/>
</cp:coreProperties>
</file>